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Hoja2!$B$2:$K$117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J31" i="2"/>
  <c r="G20" i="2"/>
  <c r="J20" i="2" s="1"/>
  <c r="G19" i="2"/>
  <c r="J19" i="2" s="1"/>
  <c r="G18" i="2"/>
  <c r="G17" i="2"/>
  <c r="G16" i="2"/>
  <c r="G15" i="2"/>
  <c r="J15" i="2" s="1"/>
  <c r="G14" i="2"/>
  <c r="J14" i="2" s="1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61" i="2"/>
  <c r="J55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G22" i="2"/>
  <c r="J22" i="2" s="1"/>
  <c r="G70" i="2"/>
  <c r="J70" i="2" s="1"/>
  <c r="G58" i="2"/>
  <c r="J58" i="2" s="1"/>
  <c r="J46" i="2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<sst xmlns="http://schemas.openxmlformats.org/spreadsheetml/2006/main" count="88" uniqueCount="88">
  <si>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</si>
  <si>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</si>
  <si>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</si>
  <si>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</si>
  <si>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</si>
  <si>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</si>
  <si>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</si>
  <si>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</si>
  <si>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</si>
  <si>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</si>
  <si>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</si>
  <si>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</si>
  <si>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</si>
  <si>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</si>
  <si>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</si>
  <si>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</si>
  <si>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</si>
  <si>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</si>
  <si>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</si>
  <si>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</si>
  <si>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</si>
  <si>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</si>
  <si>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</si>
  <si>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</si>
  <si>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</si>
  <si>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</si>
  <si>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</si>
  <si>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</si>
  <si>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</si>
  <si>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</si>
  <si>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</si>
  <si>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</si>
  <si>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</si>
  <si>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</si>
  <si>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</si>
  <si>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</si>
  <si>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</si>
  <si>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</si>
  <si>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</si>
  <si>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</si>
  <si>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</si>
  <si>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</si>
  <si>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</si>
  <si>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</si>
  <si>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</si>
  <si>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</si>
  <si>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</si>
  <si>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</si>
  <si>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</si>
  <si>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</si>
  <si>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</si>
  <si>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</si>
  <si>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</si>
  <si>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</si>
  <si>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</si>
  <si>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</si>
  <si>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</si>
  <si>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</si>
  <si>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</si>
  <si>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</si>
  <si>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</si>
  <si>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</si>
  <si>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</si>
  <si>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</si>
  <si>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</si>
  <si>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</si>
  <si>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</si>
  <si>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</si>
  <si>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</si>
  <si>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</si>
  <si>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</si>
  <si>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</si>
  <si>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</si>
  <si>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</si>
  <si>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</si>
  <si>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</si>
  <si>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</si>
  <si>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</si>
  <si>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</si>
  <si>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</si>
  <si>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</si>
  <si>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</si>
  <si>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</si>
  <si>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</si>
  <si>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</si>
  <si>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Adeudos de Ejercicios Fiscales Anteriores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</si>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</sst>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2667000</xdr:colOff>
      <xdr:row>117</xdr:row>
      <xdr:rowOff>85725</xdr:rowOff>
    </xdr:from>
    <xdr:to>
      <xdr:col>3</xdr:col>
      <xdr:colOff>5456359</xdr:colOff>
      <xdr:row>121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238500" y="21869400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2737484</xdr:colOff>
      <xdr:row>117</xdr:row>
      <xdr:rowOff>57150</xdr:rowOff>
    </xdr:from>
    <xdr:to>
      <xdr:col>3</xdr:col>
      <xdr:colOff>5452627</xdr:colOff>
      <xdr:row>117</xdr:row>
      <xdr:rowOff>57150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308984" y="218408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279627</xdr:colOff>
      <xdr:row>117</xdr:row>
      <xdr:rowOff>101372</xdr:rowOff>
    </xdr:from>
    <xdr:to>
      <xdr:col>6</xdr:col>
      <xdr:colOff>913039</xdr:colOff>
      <xdr:row>121</xdr:row>
      <xdr:rowOff>101372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623277" y="2188504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435837</xdr:colOff>
      <xdr:row>117</xdr:row>
      <xdr:rowOff>65654</xdr:rowOff>
    </xdr:from>
    <xdr:to>
      <xdr:col>6</xdr:col>
      <xdr:colOff>716241</xdr:colOff>
      <xdr:row>117</xdr:row>
      <xdr:rowOff>65654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779487" y="2184932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topLeftCell="A21" zoomScaleNormal="100" zoomScaleSheetLayoutView="100" workbookViewId="0">
      <selection activeCell="H36" sqref="H36:I44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6" t="s">
        <v>86</v>
      </c>
      <c r="D2" s="66"/>
      <c r="E2" s="66"/>
      <c r="F2" s="66"/>
      <c r="G2" s="66"/>
      <c r="H2" s="66"/>
      <c r="I2" s="66"/>
      <c r="J2" s="66"/>
      <c r="K2" s="29"/>
    </row>
    <row r="3" spans="2:11" s="33" customFormat="1" ht="16.5" customHeight="1" x14ac:dyDescent="0.25">
      <c r="B3" s="31"/>
      <c r="C3" s="67" t="s">
        <v>4</v>
      </c>
      <c r="D3" s="67"/>
      <c r="E3" s="67"/>
      <c r="F3" s="67"/>
      <c r="G3" s="67"/>
      <c r="H3" s="67"/>
      <c r="I3" s="67"/>
      <c r="J3" s="67"/>
      <c r="K3" s="32"/>
    </row>
    <row r="4" spans="2:11" s="33" customFormat="1" ht="16.5" customHeight="1" x14ac:dyDescent="0.25">
      <c r="B4" s="31"/>
      <c r="C4" s="67" t="s">
        <v>81</v>
      </c>
      <c r="D4" s="67"/>
      <c r="E4" s="67"/>
      <c r="F4" s="67"/>
      <c r="G4" s="67"/>
      <c r="H4" s="67"/>
      <c r="I4" s="67"/>
      <c r="J4" s="67"/>
      <c r="K4" s="32"/>
    </row>
    <row r="5" spans="2:11" s="33" customFormat="1" ht="17.25" customHeight="1" x14ac:dyDescent="0.25">
      <c r="B5" s="31"/>
      <c r="C5" s="67" t="s">
        <v>87</v>
      </c>
      <c r="D5" s="67"/>
      <c r="E5" s="67"/>
      <c r="F5" s="67"/>
      <c r="G5" s="67"/>
      <c r="H5" s="67"/>
      <c r="I5" s="67"/>
      <c r="J5" s="67"/>
      <c r="K5" s="32"/>
    </row>
    <row r="6" spans="2:11" s="36" customFormat="1" ht="16.5" customHeight="1" x14ac:dyDescent="0.25">
      <c r="B6" s="34"/>
      <c r="C6" s="68" t="s">
        <v>84</v>
      </c>
      <c r="D6" s="68"/>
      <c r="E6" s="68"/>
      <c r="F6" s="68"/>
      <c r="G6" s="68"/>
      <c r="H6" s="68"/>
      <c r="I6" s="68"/>
      <c r="J6" s="68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5" t="s">
        <v>5</v>
      </c>
      <c r="D8" s="56"/>
      <c r="E8" s="61" t="s">
        <v>6</v>
      </c>
      <c r="F8" s="62"/>
      <c r="G8" s="62"/>
      <c r="H8" s="62"/>
      <c r="I8" s="63"/>
      <c r="J8" s="64" t="s">
        <v>7</v>
      </c>
      <c r="K8" s="3"/>
    </row>
    <row r="9" spans="2:11" ht="24.75" customHeight="1" x14ac:dyDescent="0.2">
      <c r="B9" s="7"/>
      <c r="C9" s="57"/>
      <c r="D9" s="58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5"/>
      <c r="K9" s="8"/>
    </row>
    <row r="10" spans="2:11" ht="14.25" customHeight="1" x14ac:dyDescent="0.2">
      <c r="B10" s="9"/>
      <c r="C10" s="59"/>
      <c r="D10" s="60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69" t="s">
        <v>14</v>
      </c>
      <c r="D12" s="70"/>
      <c r="E12" s="46">
        <f t="shared" ref="E12:I12" si="0">SUM(E14:E20)</f>
        <v>84472751</v>
      </c>
      <c r="F12" s="46">
        <f t="shared" si="0"/>
        <v>-1.1641532182693481E-10</v>
      </c>
      <c r="G12" s="46">
        <f t="shared" ref="G12:G78" si="1">E12+F12</f>
        <v>84472751</v>
      </c>
      <c r="H12" s="46">
        <f t="shared" si="0"/>
        <v>21695788.52</v>
      </c>
      <c r="I12" s="46">
        <f t="shared" si="0"/>
        <v>21695788.52</v>
      </c>
      <c r="J12" s="47">
        <f t="shared" ref="J12:J22" si="2">G12-H12</f>
        <v>62776962.480000004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45355793</v>
      </c>
      <c r="F14" s="48">
        <v>-162606.42000000004</v>
      </c>
      <c r="G14" s="49">
        <f t="shared" si="1"/>
        <v>45193186.579999998</v>
      </c>
      <c r="H14" s="48">
        <v>11307889.470000001</v>
      </c>
      <c r="I14" s="48">
        <v>11307889.470000001</v>
      </c>
      <c r="J14" s="50">
        <f t="shared" si="2"/>
        <v>33885297.109999999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31149</v>
      </c>
      <c r="G15" s="49">
        <f t="shared" si="1"/>
        <v>1256927</v>
      </c>
      <c r="H15" s="48">
        <v>314244</v>
      </c>
      <c r="I15" s="48">
        <v>314244</v>
      </c>
      <c r="J15" s="50">
        <f t="shared" si="2"/>
        <v>942683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17114213</v>
      </c>
      <c r="F16" s="48">
        <v>-675262.64000000013</v>
      </c>
      <c r="G16" s="49">
        <f t="shared" si="1"/>
        <v>16438950.359999999</v>
      </c>
      <c r="H16" s="48">
        <v>5343394.26</v>
      </c>
      <c r="I16" s="48">
        <v>5343394.26</v>
      </c>
      <c r="J16" s="50">
        <f t="shared" si="2"/>
        <v>11095556.1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9937862</v>
      </c>
      <c r="F17" s="48">
        <v>826222.8</v>
      </c>
      <c r="G17" s="49">
        <f t="shared" si="1"/>
        <v>10764084.800000001</v>
      </c>
      <c r="H17" s="48">
        <v>3042347.72</v>
      </c>
      <c r="I17" s="48">
        <v>3042347.72</v>
      </c>
      <c r="J17" s="50">
        <f t="shared" si="2"/>
        <v>7721737.0800000001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10744838</v>
      </c>
      <c r="F18" s="48">
        <v>4060.2600000000093</v>
      </c>
      <c r="G18" s="49">
        <f t="shared" si="1"/>
        <v>10748898.26</v>
      </c>
      <c r="H18" s="48">
        <v>1687913.07</v>
      </c>
      <c r="I18" s="48">
        <v>1687913.07</v>
      </c>
      <c r="J18" s="50">
        <f t="shared" si="2"/>
        <v>9060985.1899999995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-23563</v>
      </c>
      <c r="G20" s="49">
        <f t="shared" si="1"/>
        <v>70704</v>
      </c>
      <c r="H20" s="48">
        <v>0</v>
      </c>
      <c r="I20" s="48">
        <v>0</v>
      </c>
      <c r="J20" s="50">
        <f>G20-H20</f>
        <v>70704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69" t="s">
        <v>22</v>
      </c>
      <c r="D22" s="70"/>
      <c r="E22" s="46">
        <f t="shared" ref="E22:I22" si="3">SUM(E24:E32)</f>
        <v>19362248</v>
      </c>
      <c r="F22" s="46">
        <f t="shared" si="3"/>
        <v>0</v>
      </c>
      <c r="G22" s="46">
        <f t="shared" si="1"/>
        <v>19362248</v>
      </c>
      <c r="H22" s="46">
        <f t="shared" si="3"/>
        <v>2114558.3600000003</v>
      </c>
      <c r="I22" s="46">
        <f t="shared" si="3"/>
        <v>2114558.3600000003</v>
      </c>
      <c r="J22" s="47">
        <f t="shared" si="2"/>
        <v>17247689.640000001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2171810</v>
      </c>
      <c r="F24" s="48">
        <v>1443978.46</v>
      </c>
      <c r="G24" s="49">
        <v>2564845.7000000002</v>
      </c>
      <c r="H24" s="48">
        <v>1675749.56</v>
      </c>
      <c r="I24" s="48">
        <v>1675749.56</v>
      </c>
      <c r="J24" s="50">
        <f t="shared" ref="J24:J32" si="4">G24-H24</f>
        <v>889096.14000000013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19613.72</v>
      </c>
      <c r="G25" s="49">
        <v>219872.62</v>
      </c>
      <c r="H25" s="48">
        <v>51047</v>
      </c>
      <c r="I25" s="48">
        <v>51047</v>
      </c>
      <c r="J25" s="50">
        <f t="shared" si="4"/>
        <v>168825.62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14595025</v>
      </c>
      <c r="F27" s="48">
        <v>-1487972.68</v>
      </c>
      <c r="G27" s="49">
        <v>14156562.18</v>
      </c>
      <c r="H27" s="48">
        <v>271078.42</v>
      </c>
      <c r="I27" s="48">
        <v>271078.42</v>
      </c>
      <c r="J27" s="50">
        <f t="shared" si="4"/>
        <v>13885483.76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380876</v>
      </c>
      <c r="F28" s="48">
        <v>5625</v>
      </c>
      <c r="G28" s="49">
        <v>393138</v>
      </c>
      <c r="H28" s="48">
        <v>28073.040000000001</v>
      </c>
      <c r="I28" s="48">
        <v>28073.040000000001</v>
      </c>
      <c r="J28" s="50">
        <f t="shared" si="4"/>
        <v>365064.96000000002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156244</v>
      </c>
      <c r="F29" s="48">
        <v>23024</v>
      </c>
      <c r="G29" s="49">
        <v>171592</v>
      </c>
      <c r="H29" s="48">
        <v>62088</v>
      </c>
      <c r="I29" s="48">
        <v>62088</v>
      </c>
      <c r="J29" s="50">
        <f t="shared" si="4"/>
        <v>109504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1010801</v>
      </c>
      <c r="F30" s="48">
        <v>-21860</v>
      </c>
      <c r="G30" s="49">
        <v>999002</v>
      </c>
      <c r="H30" s="48">
        <v>6668.84</v>
      </c>
      <c r="I30" s="48">
        <v>6668.84</v>
      </c>
      <c r="J30" s="50">
        <f t="shared" si="4"/>
        <v>992333.16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17591.5</v>
      </c>
      <c r="G32" s="49">
        <v>857235.5</v>
      </c>
      <c r="H32" s="48">
        <v>19853.5</v>
      </c>
      <c r="I32" s="48">
        <v>19853.5</v>
      </c>
      <c r="J32" s="50">
        <f t="shared" si="4"/>
        <v>837382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69" t="s">
        <v>32</v>
      </c>
      <c r="D34" s="70"/>
      <c r="E34" s="46">
        <f t="shared" ref="E34:I34" si="6">SUM(E36:E44)</f>
        <v>18103655</v>
      </c>
      <c r="F34" s="46">
        <f t="shared" si="6"/>
        <v>0</v>
      </c>
      <c r="G34" s="46">
        <f t="shared" si="1"/>
        <v>18103655</v>
      </c>
      <c r="H34" s="46">
        <f t="shared" si="6"/>
        <v>6169968.3399999999</v>
      </c>
      <c r="I34" s="46">
        <f t="shared" si="6"/>
        <v>6169968.3399999999</v>
      </c>
      <c r="J34" s="47">
        <f t="shared" ref="J34" si="7">G34-H34</f>
        <v>11933686.66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1782650</v>
      </c>
      <c r="F36" s="48">
        <v>49043.44</v>
      </c>
      <c r="G36" s="49">
        <v>1825736.02</v>
      </c>
      <c r="H36" s="48">
        <v>359529.6</v>
      </c>
      <c r="I36" s="48">
        <v>359529.6</v>
      </c>
      <c r="J36" s="50">
        <f t="shared" ref="J36:J44" si="8">G36-H36</f>
        <v>1466206.42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8100</v>
      </c>
      <c r="F37" s="48">
        <v>9880</v>
      </c>
      <c r="G37" s="49">
        <v>17980</v>
      </c>
      <c r="H37" s="48">
        <v>17980</v>
      </c>
      <c r="I37" s="48">
        <v>17980</v>
      </c>
      <c r="J37" s="50">
        <f t="shared" si="8"/>
        <v>0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7273022</v>
      </c>
      <c r="F38" s="48">
        <v>369415.11</v>
      </c>
      <c r="G38" s="49">
        <v>7723863.9800000004</v>
      </c>
      <c r="H38" s="48">
        <v>1983370.37</v>
      </c>
      <c r="I38" s="48">
        <v>1983370.37</v>
      </c>
      <c r="J38" s="50">
        <f t="shared" si="8"/>
        <v>5740493.6100000003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708037</v>
      </c>
      <c r="F39" s="48">
        <v>435341.35</v>
      </c>
      <c r="G39" s="49">
        <v>1114052.21</v>
      </c>
      <c r="H39" s="48">
        <v>854397.69</v>
      </c>
      <c r="I39" s="48">
        <v>854397.69</v>
      </c>
      <c r="J39" s="50">
        <f t="shared" si="8"/>
        <v>259654.52000000002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6354837</v>
      </c>
      <c r="F40" s="48">
        <v>-1375647.46</v>
      </c>
      <c r="G40" s="49">
        <v>4980164.24</v>
      </c>
      <c r="H40" s="48">
        <v>2030482.46</v>
      </c>
      <c r="I40" s="48">
        <v>2030482.46</v>
      </c>
      <c r="J40" s="50">
        <f t="shared" si="8"/>
        <v>2949681.7800000003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18840</v>
      </c>
      <c r="F41" s="48">
        <v>-4710</v>
      </c>
      <c r="G41" s="49">
        <v>15700</v>
      </c>
      <c r="H41" s="48">
        <v>0</v>
      </c>
      <c r="I41" s="48">
        <v>0</v>
      </c>
      <c r="J41" s="50">
        <f t="shared" si="8"/>
        <v>15700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49178</v>
      </c>
      <c r="F42" s="48">
        <v>-5642</v>
      </c>
      <c r="G42" s="49">
        <v>44949</v>
      </c>
      <c r="H42" s="48">
        <v>6759</v>
      </c>
      <c r="I42" s="48">
        <v>6759</v>
      </c>
      <c r="J42" s="50">
        <f t="shared" si="8"/>
        <v>38190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293032</v>
      </c>
      <c r="F43" s="48">
        <v>-78516.460000000006</v>
      </c>
      <c r="G43" s="49">
        <v>238934.54</v>
      </c>
      <c r="H43" s="48">
        <v>7803.2</v>
      </c>
      <c r="I43" s="48">
        <v>7803.2</v>
      </c>
      <c r="J43" s="50">
        <f t="shared" si="8"/>
        <v>231131.34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1615959</v>
      </c>
      <c r="F44" s="48">
        <v>600836.02</v>
      </c>
      <c r="G44" s="49">
        <v>2142275.0099999998</v>
      </c>
      <c r="H44" s="48">
        <v>909646.02</v>
      </c>
      <c r="I44" s="48">
        <v>909646.02</v>
      </c>
      <c r="J44" s="50">
        <f t="shared" si="8"/>
        <v>1232628.9899999998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69" t="s">
        <v>3</v>
      </c>
      <c r="D46" s="70"/>
      <c r="E46" s="46">
        <f t="shared" ref="E46:I46" si="9">SUM(E48:E56)</f>
        <v>357883</v>
      </c>
      <c r="F46" s="46">
        <f t="shared" si="9"/>
        <v>0</v>
      </c>
      <c r="G46" s="46">
        <f t="shared" si="1"/>
        <v>357883</v>
      </c>
      <c r="H46" s="46">
        <f t="shared" si="9"/>
        <v>0</v>
      </c>
      <c r="I46" s="46">
        <f t="shared" si="9"/>
        <v>0</v>
      </c>
      <c r="J46" s="47">
        <f t="shared" ref="J46" si="10">G46-H46</f>
        <v>357883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357883</v>
      </c>
      <c r="F50" s="48">
        <v>0</v>
      </c>
      <c r="G50" s="49">
        <f t="shared" si="1"/>
        <v>357883</v>
      </c>
      <c r="H50" s="48">
        <v>0</v>
      </c>
      <c r="I50" s="48">
        <v>0</v>
      </c>
      <c r="J50" s="50">
        <f t="shared" si="11"/>
        <v>357883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0</v>
      </c>
      <c r="G51" s="49">
        <f t="shared" si="1"/>
        <v>0</v>
      </c>
      <c r="H51" s="48">
        <v>0</v>
      </c>
      <c r="I51" s="48">
        <v>0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69" t="s">
        <v>50</v>
      </c>
      <c r="D58" s="70"/>
      <c r="E58" s="46">
        <f t="shared" ref="E58:I58" si="14">SUM(E60:E68)</f>
        <v>0</v>
      </c>
      <c r="F58" s="46">
        <f t="shared" si="14"/>
        <v>0</v>
      </c>
      <c r="G58" s="46">
        <f t="shared" si="1"/>
        <v>0</v>
      </c>
      <c r="H58" s="46">
        <f t="shared" si="14"/>
        <v>0</v>
      </c>
      <c r="I58" s="46">
        <f t="shared" si="14"/>
        <v>0</v>
      </c>
      <c r="J58" s="47">
        <f t="shared" ref="J58" si="15">G58-H58</f>
        <v>0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0</v>
      </c>
      <c r="G60" s="49">
        <f t="shared" si="1"/>
        <v>0</v>
      </c>
      <c r="H60" s="48">
        <v>0</v>
      </c>
      <c r="I60" s="48">
        <v>0</v>
      </c>
      <c r="J60" s="50">
        <f t="shared" ref="J60" si="16">G60-H60</f>
        <v>0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0</v>
      </c>
      <c r="G61" s="49">
        <f t="shared" si="1"/>
        <v>0</v>
      </c>
      <c r="H61" s="48">
        <v>0</v>
      </c>
      <c r="I61" s="48">
        <v>0</v>
      </c>
      <c r="J61" s="50">
        <f t="shared" ref="J61:J68" si="17">G61-H61</f>
        <v>0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0</v>
      </c>
      <c r="G65" s="49">
        <f t="shared" si="1"/>
        <v>0</v>
      </c>
      <c r="H65" s="48">
        <v>0</v>
      </c>
      <c r="I65" s="48">
        <v>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0</v>
      </c>
      <c r="G68" s="49">
        <f t="shared" si="1"/>
        <v>0</v>
      </c>
      <c r="H68" s="48">
        <v>0</v>
      </c>
      <c r="I68" s="48">
        <v>0</v>
      </c>
      <c r="J68" s="50">
        <f t="shared" si="17"/>
        <v>0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69" t="s">
        <v>60</v>
      </c>
      <c r="D70" s="70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69" t="s">
        <v>64</v>
      </c>
      <c r="D76" s="70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69" t="s">
        <v>2</v>
      </c>
      <c r="D86" s="70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69" t="s">
        <v>74</v>
      </c>
      <c r="D92" s="70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85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122296537</v>
      </c>
      <c r="F102" s="53">
        <f>F12+F22+F34+F46+F58+F70+F76+F86+F92</f>
        <v>-1.1641532182693481E-10</v>
      </c>
      <c r="G102" s="53">
        <f t="shared" si="23"/>
        <v>122296537</v>
      </c>
      <c r="H102" s="53">
        <f t="shared" ref="H102:I102" si="28">H12+H22+H34+H46+H58+H70+H76+H86+H92</f>
        <v>29980315.219999999</v>
      </c>
      <c r="I102" s="53">
        <f t="shared" si="28"/>
        <v>29980315.219999999</v>
      </c>
      <c r="J102" s="54">
        <f t="shared" ref="J102" si="29">G102-H102</f>
        <v>92316221.780000001</v>
      </c>
      <c r="K102" s="21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48:G56 G92 G102 G72:G90 G70 G60:G68 G58 G46 G34 G94:G10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2024-03-14T18:54:40Z</cp:lastPrinted>
  <dcterms:created xsi:type="dcterms:W3CDTF">2014-09-04T16:46:21Z</dcterms:created>
  <dcterms:modified xsi:type="dcterms:W3CDTF">2024-04-16T00:42:20Z</dcterms:modified>
</cp:coreProperties>
</file>